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G4" i="1" l="1"/>
  <c r="F4" i="1"/>
  <c r="E4" i="1"/>
  <c r="D4" i="1"/>
  <c r="C4" i="1"/>
  <c r="G15" i="1"/>
  <c r="G24" i="1"/>
  <c r="G23" i="1"/>
  <c r="G22" i="1"/>
  <c r="G21" i="1"/>
  <c r="G20" i="1"/>
  <c r="G19" i="1"/>
  <c r="G18" i="1"/>
  <c r="G17" i="1"/>
  <c r="G16" i="1"/>
  <c r="G13" i="1"/>
  <c r="G12" i="1"/>
  <c r="G11" i="1"/>
  <c r="G10" i="1"/>
  <c r="G9" i="1"/>
  <c r="G8" i="1"/>
  <c r="G7" i="1"/>
  <c r="G6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E15" i="1"/>
  <c r="D15" i="1"/>
  <c r="C15" i="1"/>
  <c r="E6" i="1"/>
  <c r="D6" i="1"/>
  <c r="C6" i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<sst xmlns="http://schemas.openxmlformats.org/spreadsheetml/2006/main" count="26" uniqueCount="26">
  <si>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</si>
  <si>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</si>
  <si>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</si>
  <si>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</si>
  <si>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</si>
  <si>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</si>
  <si>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</si>
  <si>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</si>
  <si>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</si>
  <si>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</si>
  <si>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</si>
  <si>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</si>
  <si>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</si>
  <si>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</si>
  <si>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</si>
  <si>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</si>
  <si>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</si>
  <si>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</si>
  <si>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</si>
  <si>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</si>
  <si>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</si>
  <si>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</si>
  <si>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</si>
  <si>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</si>
  <si>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</si>
  <si>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JUNTA MUNICIPAL DE AGUA POTABLE Y ALCANTARILLADO DE CORTAZAR, GTO.
Estado Analítico del Activo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</si>
</sst>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="136" zoomScaleNormal="136" workbookViewId="0">
      <selection activeCell="A2" sqref="A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8" t="s">
        <v>25</v>
      </c>
      <c r="B1" s="19"/>
      <c r="C1" s="19"/>
      <c r="D1" s="19"/>
      <c r="E1" s="19"/>
      <c r="F1" s="19"/>
      <c r="G1" s="20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C6+C15</f>
        <v>127657333.19999997</v>
      </c>
      <c r="D4" s="13">
        <f t="shared" ref="D4:E4" si="0">D6+D15</f>
        <v>114775007.18000001</v>
      </c>
      <c r="E4" s="13">
        <f t="shared" si="0"/>
        <v>109768795.92</v>
      </c>
      <c r="F4" s="13">
        <f>C4+D4-E4</f>
        <v>132663544.45999999</v>
      </c>
      <c r="G4" s="13">
        <f>F4-C4</f>
        <v>5006211.2600000203</v>
      </c>
    </row>
    <row r="5" spans="1:7" x14ac:dyDescent="0.2">
      <c r="A5" s="15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7" t="s">
        <v>8</v>
      </c>
      <c r="C6" s="13">
        <f>SUM(C7:C13)</f>
        <v>28568132.640000001</v>
      </c>
      <c r="D6" s="13">
        <f t="shared" ref="D6:E6" si="1">SUM(D7:D13)</f>
        <v>95829049.829999998</v>
      </c>
      <c r="E6" s="13">
        <f t="shared" si="1"/>
        <v>86406915.230000004</v>
      </c>
      <c r="F6" s="13">
        <f>C6+D6-E6</f>
        <v>37990267.239999995</v>
      </c>
      <c r="G6" s="13">
        <f>F6-C6</f>
        <v>9422134.599999994</v>
      </c>
    </row>
    <row r="7" spans="1:7" x14ac:dyDescent="0.2">
      <c r="A7" s="3">
        <v>1110</v>
      </c>
      <c r="B7" s="7" t="s">
        <v>9</v>
      </c>
      <c r="C7" s="21">
        <v>22720901.850000001</v>
      </c>
      <c r="D7" s="21">
        <v>43451408.899999999</v>
      </c>
      <c r="E7" s="21">
        <v>33384393.809999999</v>
      </c>
      <c r="F7" s="21">
        <f t="shared" ref="F7:F13" si="2">C7+D7-E7</f>
        <v>32787916.940000001</v>
      </c>
      <c r="G7" s="21">
        <f>F7-C7</f>
        <v>10067015.09</v>
      </c>
    </row>
    <row r="8" spans="1:7" x14ac:dyDescent="0.2">
      <c r="A8" s="3">
        <v>1120</v>
      </c>
      <c r="B8" s="7" t="s">
        <v>10</v>
      </c>
      <c r="C8" s="21">
        <v>4884490.55</v>
      </c>
      <c r="D8" s="21">
        <v>47961833.060000002</v>
      </c>
      <c r="E8" s="21">
        <v>48659949.299999997</v>
      </c>
      <c r="F8" s="21">
        <f t="shared" si="2"/>
        <v>4186374.3100000024</v>
      </c>
      <c r="G8" s="21">
        <f t="shared" ref="G8:G13" si="3">F8-C8</f>
        <v>-698116.23999999743</v>
      </c>
    </row>
    <row r="9" spans="1:7" x14ac:dyDescent="0.2">
      <c r="A9" s="3">
        <v>1130</v>
      </c>
      <c r="B9" s="7" t="s">
        <v>11</v>
      </c>
      <c r="C9" s="21">
        <v>176911.95</v>
      </c>
      <c r="D9" s="21">
        <v>2443326.41</v>
      </c>
      <c r="E9" s="21">
        <v>2620238.36</v>
      </c>
      <c r="F9" s="21">
        <f t="shared" si="2"/>
        <v>0</v>
      </c>
      <c r="G9" s="21">
        <f t="shared" si="3"/>
        <v>-176911.95</v>
      </c>
    </row>
    <row r="10" spans="1:7" x14ac:dyDescent="0.2">
      <c r="A10" s="3">
        <v>1140</v>
      </c>
      <c r="B10" s="7" t="s">
        <v>1</v>
      </c>
      <c r="C10" s="21">
        <v>0</v>
      </c>
      <c r="D10" s="21">
        <v>0</v>
      </c>
      <c r="E10" s="21">
        <v>0</v>
      </c>
      <c r="F10" s="21">
        <f t="shared" si="2"/>
        <v>0</v>
      </c>
      <c r="G10" s="21">
        <f t="shared" si="3"/>
        <v>0</v>
      </c>
    </row>
    <row r="11" spans="1:7" x14ac:dyDescent="0.2">
      <c r="A11" s="3">
        <v>1150</v>
      </c>
      <c r="B11" s="7" t="s">
        <v>2</v>
      </c>
      <c r="C11" s="21">
        <v>785828.29</v>
      </c>
      <c r="D11" s="21">
        <v>1972481.46</v>
      </c>
      <c r="E11" s="21">
        <v>1742333.76</v>
      </c>
      <c r="F11" s="21">
        <f t="shared" si="2"/>
        <v>1015975.99</v>
      </c>
      <c r="G11" s="21">
        <f t="shared" si="3"/>
        <v>230147.69999999995</v>
      </c>
    </row>
    <row r="12" spans="1:7" x14ac:dyDescent="0.2">
      <c r="A12" s="3">
        <v>1160</v>
      </c>
      <c r="B12" s="7" t="s">
        <v>12</v>
      </c>
      <c r="C12" s="21">
        <v>0</v>
      </c>
      <c r="D12" s="21">
        <v>0</v>
      </c>
      <c r="E12" s="21">
        <v>0</v>
      </c>
      <c r="F12" s="21">
        <f t="shared" si="2"/>
        <v>0</v>
      </c>
      <c r="G12" s="21">
        <f t="shared" si="3"/>
        <v>0</v>
      </c>
    </row>
    <row r="13" spans="1:7" x14ac:dyDescent="0.2">
      <c r="A13" s="3">
        <v>1190</v>
      </c>
      <c r="B13" s="7" t="s">
        <v>13</v>
      </c>
      <c r="C13" s="21">
        <v>0</v>
      </c>
      <c r="D13" s="21">
        <v>0</v>
      </c>
      <c r="E13" s="21">
        <v>0</v>
      </c>
      <c r="F13" s="21">
        <f t="shared" si="2"/>
        <v>0</v>
      </c>
      <c r="G13" s="21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99089200.559999973</v>
      </c>
      <c r="D15" s="13">
        <f t="shared" ref="D15:E15" si="4">SUM(D16:D24)</f>
        <v>18945957.350000001</v>
      </c>
      <c r="E15" s="13">
        <f t="shared" si="4"/>
        <v>23361880.689999998</v>
      </c>
      <c r="F15" s="13">
        <f t="shared" ref="F15:F24" si="5">C15+D15-E15</f>
        <v>94673277.219999969</v>
      </c>
      <c r="G15" s="13">
        <f>F15-C15</f>
        <v>-4415923.3400000036</v>
      </c>
    </row>
    <row r="16" spans="1:7" x14ac:dyDescent="0.2">
      <c r="A16" s="3">
        <v>1210</v>
      </c>
      <c r="B16" s="7" t="s">
        <v>15</v>
      </c>
      <c r="C16" s="21">
        <v>0</v>
      </c>
      <c r="D16" s="21">
        <v>0</v>
      </c>
      <c r="E16" s="21">
        <v>0</v>
      </c>
      <c r="F16" s="21">
        <f t="shared" si="5"/>
        <v>0</v>
      </c>
      <c r="G16" s="21">
        <f t="shared" ref="G16:G24" si="6">F16-C16</f>
        <v>0</v>
      </c>
    </row>
    <row r="17" spans="1:7" x14ac:dyDescent="0.2">
      <c r="A17" s="3">
        <v>1220</v>
      </c>
      <c r="B17" s="7" t="s">
        <v>16</v>
      </c>
      <c r="C17" s="22">
        <v>0</v>
      </c>
      <c r="D17" s="22">
        <v>0</v>
      </c>
      <c r="E17" s="22">
        <v>0</v>
      </c>
      <c r="F17" s="21">
        <f t="shared" si="5"/>
        <v>0</v>
      </c>
      <c r="G17" s="21">
        <f t="shared" si="6"/>
        <v>0</v>
      </c>
    </row>
    <row r="18" spans="1:7" x14ac:dyDescent="0.2">
      <c r="A18" s="3">
        <v>1230</v>
      </c>
      <c r="B18" s="7" t="s">
        <v>17</v>
      </c>
      <c r="C18" s="22">
        <v>118430314.95999999</v>
      </c>
      <c r="D18" s="22">
        <v>16595035.92</v>
      </c>
      <c r="E18" s="22">
        <v>22584663.899999999</v>
      </c>
      <c r="F18" s="21">
        <f t="shared" si="5"/>
        <v>112440686.97999999</v>
      </c>
      <c r="G18" s="21">
        <f t="shared" si="6"/>
        <v>-5989627.9800000042</v>
      </c>
    </row>
    <row r="19" spans="1:7" x14ac:dyDescent="0.2">
      <c r="A19" s="3">
        <v>1240</v>
      </c>
      <c r="B19" s="7" t="s">
        <v>18</v>
      </c>
      <c r="C19" s="21">
        <v>14968128.68</v>
      </c>
      <c r="D19" s="21">
        <v>994585.59</v>
      </c>
      <c r="E19" s="21">
        <v>128900.52</v>
      </c>
      <c r="F19" s="21">
        <f t="shared" si="5"/>
        <v>15833813.75</v>
      </c>
      <c r="G19" s="21">
        <f t="shared" si="6"/>
        <v>865685.0700000003</v>
      </c>
    </row>
    <row r="20" spans="1:7" x14ac:dyDescent="0.2">
      <c r="A20" s="3">
        <v>1250</v>
      </c>
      <c r="B20" s="7" t="s">
        <v>19</v>
      </c>
      <c r="C20" s="21">
        <v>6650150.7599999998</v>
      </c>
      <c r="D20" s="21">
        <v>62311.6</v>
      </c>
      <c r="E20" s="21">
        <v>0</v>
      </c>
      <c r="F20" s="21">
        <f t="shared" si="5"/>
        <v>6712462.3599999994</v>
      </c>
      <c r="G20" s="21">
        <f t="shared" si="6"/>
        <v>62311.599999999627</v>
      </c>
    </row>
    <row r="21" spans="1:7" x14ac:dyDescent="0.2">
      <c r="A21" s="3">
        <v>1260</v>
      </c>
      <c r="B21" s="7" t="s">
        <v>20</v>
      </c>
      <c r="C21" s="21">
        <v>-41346311.409999996</v>
      </c>
      <c r="D21" s="21">
        <v>0</v>
      </c>
      <c r="E21" s="21">
        <v>240167.23</v>
      </c>
      <c r="F21" s="21">
        <f t="shared" si="5"/>
        <v>-41586478.639999993</v>
      </c>
      <c r="G21" s="21">
        <f t="shared" si="6"/>
        <v>-240167.22999999672</v>
      </c>
    </row>
    <row r="22" spans="1:7" x14ac:dyDescent="0.2">
      <c r="A22" s="3">
        <v>1270</v>
      </c>
      <c r="B22" s="7" t="s">
        <v>21</v>
      </c>
      <c r="C22" s="21">
        <v>386917.57</v>
      </c>
      <c r="D22" s="21">
        <v>1294024.24</v>
      </c>
      <c r="E22" s="21">
        <v>408149.04</v>
      </c>
      <c r="F22" s="21">
        <f t="shared" si="5"/>
        <v>1272792.77</v>
      </c>
      <c r="G22" s="21">
        <f t="shared" si="6"/>
        <v>885875.19999999995</v>
      </c>
    </row>
    <row r="23" spans="1:7" x14ac:dyDescent="0.2">
      <c r="A23" s="3">
        <v>1280</v>
      </c>
      <c r="B23" s="7" t="s">
        <v>22</v>
      </c>
      <c r="C23" s="21">
        <v>0</v>
      </c>
      <c r="D23" s="21">
        <v>0</v>
      </c>
      <c r="E23" s="21">
        <v>0</v>
      </c>
      <c r="F23" s="21">
        <f t="shared" si="5"/>
        <v>0</v>
      </c>
      <c r="G23" s="21">
        <f t="shared" si="6"/>
        <v>0</v>
      </c>
    </row>
    <row r="24" spans="1:7" x14ac:dyDescent="0.2">
      <c r="A24" s="3">
        <v>1290</v>
      </c>
      <c r="B24" s="7" t="s">
        <v>23</v>
      </c>
      <c r="C24" s="21">
        <v>0</v>
      </c>
      <c r="D24" s="21">
        <v>0</v>
      </c>
      <c r="E24" s="21">
        <v>0</v>
      </c>
      <c r="F24" s="21">
        <f t="shared" si="5"/>
        <v>0</v>
      </c>
      <c r="G24" s="21">
        <f t="shared" si="6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2018-07-24T15:37:51Z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